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Maavarade osakond\Kaur\Riigi huvi LÜ\"/>
    </mc:Choice>
  </mc:AlternateContent>
  <bookViews>
    <workbookView xWindow="-105" yWindow="-105" windowWidth="23250" windowHeight="12720"/>
  </bookViews>
  <sheets>
    <sheet name="Sheet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1" i="2" l="1"/>
  <c r="R34" i="2"/>
  <c r="B13" i="2" s="1"/>
  <c r="L8" i="2"/>
  <c r="E10" i="2" l="1"/>
  <c r="E8" i="2"/>
  <c r="D8" i="2"/>
  <c r="C8" i="2"/>
  <c r="K8" i="2"/>
  <c r="J8" i="2"/>
  <c r="I8" i="2"/>
  <c r="H8" i="2"/>
  <c r="F8" i="2"/>
  <c r="G8" i="2"/>
  <c r="I10" i="2" l="1"/>
  <c r="G10" i="2"/>
  <c r="C10" i="2"/>
  <c r="H10" i="2"/>
  <c r="F10" i="2"/>
  <c r="D10" i="2"/>
  <c r="K10" i="2"/>
  <c r="J10" i="2"/>
</calcChain>
</file>

<file path=xl/sharedStrings.xml><?xml version="1.0" encoding="utf-8"?>
<sst xmlns="http://schemas.openxmlformats.org/spreadsheetml/2006/main" count="25" uniqueCount="23">
  <si>
    <t>Keskmine</t>
  </si>
  <si>
    <t>Transpordiamet</t>
  </si>
  <si>
    <t>Eesti Raudtee</t>
  </si>
  <si>
    <t>Rail Baltic</t>
  </si>
  <si>
    <t>Tallinna Kommunaalamet</t>
  </si>
  <si>
    <t>RMK</t>
  </si>
  <si>
    <t>Transpordiamet, Eesti Raudtee, Tallinna Kommunaalamet ja RMK kokku</t>
  </si>
  <si>
    <t>Erasektor ja KOV-id (välja arvatud Tallinn)</t>
  </si>
  <si>
    <t>Kokku</t>
  </si>
  <si>
    <t>Transpordiamet ja teised-kaevandatud kogused</t>
  </si>
  <si>
    <t>Erasektori prognoositavad kasutuskogused on saadud vaadates ehitusmaavarade kaevandatud koguseid aastatel 2016-2020 (viimase 5 aasta kogused, mille andmed on väljastatud). Võetud on keskmine kaevandatav kogus nendel aastatel. Seejärel on võetud aastate 2022-2030 keskmine prognoositud kasutatavkogus Transpordiameti, Eesti Raudtee, Tallinna Kommunaalameti ja RMK kohta kokku. Maha on lahutatud maavarade keskmisest kaevandatavast kogusest keskmised prognoositud kogused ning ongi saadud ühtlane erasektori prognoositav kogus aastateks 2022-2030.</t>
  </si>
  <si>
    <t>Keskmine (2016-2020)</t>
  </si>
  <si>
    <t>Ehituslubjakivi</t>
  </si>
  <si>
    <t>Ehitusdolokivi</t>
  </si>
  <si>
    <t>Täitedolokivi</t>
  </si>
  <si>
    <t>Ehituskruus</t>
  </si>
  <si>
    <t>Täitekruus</t>
  </si>
  <si>
    <t>Täiteliiv</t>
  </si>
  <si>
    <t>Ehitusliiv</t>
  </si>
  <si>
    <t>SKP muutus</t>
  </si>
  <si>
    <t>Aasta</t>
  </si>
  <si>
    <t>Kaevandatud maht</t>
  </si>
  <si>
    <t>Prognoositud maht</t>
  </si>
</sst>
</file>

<file path=xl/styles.xml><?xml version="1.0" encoding="utf-8"?>
<styleSheet xmlns="http://schemas.openxmlformats.org/spreadsheetml/2006/main" xmlns:mc="http://schemas.openxmlformats.org/markup-compatibility/2006" xmlns:x14ac="http://schemas.microsoft.com/office/spreadsheetml/2009/9/ac" mc:Ignorable="x14ac">
  <fonts count="2">
    <font>
      <sz val="11"/>
      <color theme="1"/>
      <name val="Calibri"/>
      <family val="2"/>
      <scheme val="minor"/>
    </font>
    <font>
      <sz val="10"/>
      <color rgb="FF000000"/>
      <name val="SansSerif"/>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applyAlignment="1">
      <alignment horizontal="right" vertical="top" wrapText="1"/>
    </xf>
    <xf numFmtId="0" fontId="0" fillId="0" borderId="0" xfId="0" applyAlignment="1">
      <alignmen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t-EE">
                <a:solidFill>
                  <a:schemeClr val="tx1"/>
                </a:solidFill>
              </a:rPr>
              <a:t>Prognoositav ehitusmaavarade kasutatav</a:t>
            </a:r>
            <a:r>
              <a:rPr lang="et-EE" baseline="0">
                <a:solidFill>
                  <a:schemeClr val="tx1"/>
                </a:solidFill>
              </a:rPr>
              <a:t> kogus järgmise 9 aasta jooksul</a:t>
            </a:r>
            <a:endParaRPr lang="en-US">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t-EE"/>
        </a:p>
      </c:txPr>
    </c:title>
    <c:autoTitleDeleted val="0"/>
    <c:plotArea>
      <c:layout/>
      <c:barChart>
        <c:barDir val="col"/>
        <c:grouping val="stacked"/>
        <c:varyColors val="0"/>
        <c:ser>
          <c:idx val="2"/>
          <c:order val="2"/>
          <c:tx>
            <c:strRef>
              <c:f>Sheet2!$B$5</c:f>
              <c:strCache>
                <c:ptCount val="1"/>
                <c:pt idx="0">
                  <c:v>Rail Baltic</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t-E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Sheet2!$C$2:$K$2</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f>Sheet2!$C$5:$K$5</c:f>
              <c:numCache>
                <c:formatCode>General</c:formatCode>
                <c:ptCount val="9"/>
                <c:pt idx="0">
                  <c:v>100</c:v>
                </c:pt>
                <c:pt idx="1">
                  <c:v>2640</c:v>
                </c:pt>
                <c:pt idx="2">
                  <c:v>2640</c:v>
                </c:pt>
                <c:pt idx="3">
                  <c:v>1915</c:v>
                </c:pt>
                <c:pt idx="4">
                  <c:v>1955</c:v>
                </c:pt>
                <c:pt idx="5">
                  <c:v>1955</c:v>
                </c:pt>
                <c:pt idx="6">
                  <c:v>1955</c:v>
                </c:pt>
                <c:pt idx="7">
                  <c:v>475</c:v>
                </c:pt>
              </c:numCache>
            </c:numRef>
          </c:val>
          <c:extLst xmlns:c16r2="http://schemas.microsoft.com/office/drawing/2015/06/chart">
            <c:ext xmlns:c16="http://schemas.microsoft.com/office/drawing/2014/chart" uri="{C3380CC4-5D6E-409C-BE32-E72D297353CC}">
              <c16:uniqueId val="{00000002-7248-4D04-B1FB-4F524E40CC1C}"/>
            </c:ext>
          </c:extLst>
        </c:ser>
        <c:ser>
          <c:idx val="5"/>
          <c:order val="5"/>
          <c:tx>
            <c:strRef>
              <c:f>Sheet2!$B$8</c:f>
              <c:strCache>
                <c:ptCount val="1"/>
                <c:pt idx="0">
                  <c:v>Transpordiamet, Eesti Raudtee, Tallinna Kommunaalamet ja RMK kokku</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t-E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Sheet2!$C$2:$K$2</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f>Sheet2!$C$8:$K$8</c:f>
              <c:numCache>
                <c:formatCode>General</c:formatCode>
                <c:ptCount val="9"/>
                <c:pt idx="0">
                  <c:v>6368</c:v>
                </c:pt>
                <c:pt idx="1">
                  <c:v>6602</c:v>
                </c:pt>
                <c:pt idx="2">
                  <c:v>6554</c:v>
                </c:pt>
                <c:pt idx="3">
                  <c:v>6140</c:v>
                </c:pt>
                <c:pt idx="4">
                  <c:v>6944</c:v>
                </c:pt>
                <c:pt idx="5">
                  <c:v>6973</c:v>
                </c:pt>
                <c:pt idx="6">
                  <c:v>6587</c:v>
                </c:pt>
                <c:pt idx="7">
                  <c:v>6723</c:v>
                </c:pt>
                <c:pt idx="8">
                  <c:v>6721</c:v>
                </c:pt>
              </c:numCache>
            </c:numRef>
          </c:val>
          <c:extLst xmlns:c16r2="http://schemas.microsoft.com/office/drawing/2015/06/chart">
            <c:ext xmlns:c16="http://schemas.microsoft.com/office/drawing/2014/chart" uri="{C3380CC4-5D6E-409C-BE32-E72D297353CC}">
              <c16:uniqueId val="{00000005-7248-4D04-B1FB-4F524E40CC1C}"/>
            </c:ext>
          </c:extLst>
        </c:ser>
        <c:ser>
          <c:idx val="6"/>
          <c:order val="6"/>
          <c:tx>
            <c:strRef>
              <c:f>Sheet2!$B$9</c:f>
              <c:strCache>
                <c:ptCount val="1"/>
                <c:pt idx="0">
                  <c:v>Erasektor ja KOV-id (välja arvatud Tallinn)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t-E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Sheet2!$C$2:$K$2</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f>Sheet2!$C$9:$K$9</c:f>
              <c:numCache>
                <c:formatCode>General</c:formatCode>
                <c:ptCount val="9"/>
                <c:pt idx="0">
                  <c:v>2474</c:v>
                </c:pt>
                <c:pt idx="1">
                  <c:v>2474</c:v>
                </c:pt>
                <c:pt idx="2">
                  <c:v>2474</c:v>
                </c:pt>
                <c:pt idx="3">
                  <c:v>2474</c:v>
                </c:pt>
                <c:pt idx="4">
                  <c:v>2474</c:v>
                </c:pt>
                <c:pt idx="5">
                  <c:v>2474</c:v>
                </c:pt>
                <c:pt idx="6">
                  <c:v>2474</c:v>
                </c:pt>
                <c:pt idx="7">
                  <c:v>2474</c:v>
                </c:pt>
                <c:pt idx="8">
                  <c:v>2474</c:v>
                </c:pt>
              </c:numCache>
            </c:numRef>
          </c:val>
          <c:extLst xmlns:c16r2="http://schemas.microsoft.com/office/drawing/2015/06/chart">
            <c:ext xmlns:c16="http://schemas.microsoft.com/office/drawing/2014/chart" uri="{C3380CC4-5D6E-409C-BE32-E72D297353CC}">
              <c16:uniqueId val="{00000001-1B67-45BF-9BC2-9A571B1FCC0B}"/>
            </c:ext>
          </c:extLst>
        </c:ser>
        <c:dLbls>
          <c:showLegendKey val="0"/>
          <c:showVal val="0"/>
          <c:showCatName val="0"/>
          <c:showSerName val="0"/>
          <c:showPercent val="0"/>
          <c:showBubbleSize val="0"/>
        </c:dLbls>
        <c:gapWidth val="150"/>
        <c:overlap val="100"/>
        <c:axId val="454201200"/>
        <c:axId val="454202832"/>
        <c:extLst xmlns:c16r2="http://schemas.microsoft.com/office/drawing/2015/06/chart">
          <c:ext xmlns:c15="http://schemas.microsoft.com/office/drawing/2012/chart" uri="{02D57815-91ED-43cb-92C2-25804820EDAC}">
            <c15:filteredBarSeries>
              <c15:ser>
                <c:idx val="0"/>
                <c:order val="0"/>
                <c:tx>
                  <c:strRef>
                    <c:extLst xmlns:c16r2="http://schemas.microsoft.com/office/drawing/2015/06/chart">
                      <c:ext uri="{02D57815-91ED-43cb-92C2-25804820EDAC}">
                        <c15:formulaRef>
                          <c15:sqref>Sheet2!$B$3</c15:sqref>
                        </c15:formulaRef>
                      </c:ext>
                    </c:extLst>
                    <c:strCache>
                      <c:ptCount val="1"/>
                      <c:pt idx="0">
                        <c:v>Transpordiamet</c:v>
                      </c:pt>
                    </c:strCache>
                  </c:strRef>
                </c:tx>
                <c:spPr>
                  <a:solidFill>
                    <a:schemeClr val="accent1"/>
                  </a:solidFill>
                  <a:ln>
                    <a:noFill/>
                  </a:ln>
                  <a:effectLst/>
                </c:spPr>
                <c:invertIfNegative val="0"/>
                <c:cat>
                  <c:numRef>
                    <c:extLst xmlns:c16r2="http://schemas.microsoft.com/office/drawing/2015/06/chart">
                      <c:ext uri="{02D57815-91ED-43cb-92C2-25804820EDAC}">
                        <c15:formulaRef>
                          <c15:sqref>Sheet2!$C$2:$K$2</c15:sqref>
                        </c15:formulaRef>
                      </c:ext>
                    </c:extLst>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xmlns:c16r2="http://schemas.microsoft.com/office/drawing/2015/06/chart">
                      <c:ext uri="{02D57815-91ED-43cb-92C2-25804820EDAC}">
                        <c15:formulaRef>
                          <c15:sqref>Sheet2!$C$3:$K$3</c15:sqref>
                        </c15:formulaRef>
                      </c:ext>
                    </c:extLst>
                    <c:numCache>
                      <c:formatCode>General</c:formatCode>
                      <c:ptCount val="9"/>
                      <c:pt idx="0">
                        <c:v>4947</c:v>
                      </c:pt>
                      <c:pt idx="1">
                        <c:v>4947</c:v>
                      </c:pt>
                      <c:pt idx="2">
                        <c:v>4947</c:v>
                      </c:pt>
                      <c:pt idx="3">
                        <c:v>4947</c:v>
                      </c:pt>
                      <c:pt idx="4">
                        <c:v>5785</c:v>
                      </c:pt>
                      <c:pt idx="5">
                        <c:v>5785</c:v>
                      </c:pt>
                      <c:pt idx="6">
                        <c:v>5785</c:v>
                      </c:pt>
                      <c:pt idx="7">
                        <c:v>5921</c:v>
                      </c:pt>
                      <c:pt idx="8">
                        <c:v>5919</c:v>
                      </c:pt>
                    </c:numCache>
                  </c:numRef>
                </c:val>
                <c:extLst xmlns:c16r2="http://schemas.microsoft.com/office/drawing/2015/06/chart">
                  <c:ext xmlns:c16="http://schemas.microsoft.com/office/drawing/2014/chart" uri="{C3380CC4-5D6E-409C-BE32-E72D297353CC}">
                    <c16:uniqueId val="{00000000-7248-4D04-B1FB-4F524E40CC1C}"/>
                  </c:ext>
                </c:extLst>
              </c15:ser>
            </c15:filteredBarSeries>
            <c15:filteredBarSeries>
              <c15:ser>
                <c:idx val="1"/>
                <c:order val="1"/>
                <c:tx>
                  <c:strRef>
                    <c:extLst xmlns:c16r2="http://schemas.microsoft.com/office/drawing/2015/06/chart" xmlns:c15="http://schemas.microsoft.com/office/drawing/2012/chart">
                      <c:ext xmlns:c15="http://schemas.microsoft.com/office/drawing/2012/chart" uri="{02D57815-91ED-43cb-92C2-25804820EDAC}">
                        <c15:formulaRef>
                          <c15:sqref>Sheet2!$B$4</c15:sqref>
                        </c15:formulaRef>
                      </c:ext>
                    </c:extLst>
                    <c:strCache>
                      <c:ptCount val="1"/>
                      <c:pt idx="0">
                        <c:v>Eesti Raudtee</c:v>
                      </c:pt>
                    </c:strCache>
                  </c:strRef>
                </c:tx>
                <c:spPr>
                  <a:solidFill>
                    <a:schemeClr val="accent2"/>
                  </a:solidFill>
                  <a:ln>
                    <a:noFill/>
                  </a:ln>
                  <a:effectLst/>
                </c:spPr>
                <c:invertIfNegative val="0"/>
                <c:cat>
                  <c:numRef>
                    <c:extLst xmlns:c16r2="http://schemas.microsoft.com/office/drawing/2015/06/chart" xmlns:c15="http://schemas.microsoft.com/office/drawing/2012/chart">
                      <c:ext xmlns:c15="http://schemas.microsoft.com/office/drawing/2012/chart" uri="{02D57815-91ED-43cb-92C2-25804820EDAC}">
                        <c15:formulaRef>
                          <c15:sqref>Sheet2!$C$2:$K$2</c15:sqref>
                        </c15:formulaRef>
                      </c:ext>
                    </c:extLst>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xmlns:c16r2="http://schemas.microsoft.com/office/drawing/2015/06/chart" xmlns:c15="http://schemas.microsoft.com/office/drawing/2012/chart">
                      <c:ext xmlns:c15="http://schemas.microsoft.com/office/drawing/2012/chart" uri="{02D57815-91ED-43cb-92C2-25804820EDAC}">
                        <c15:formulaRef>
                          <c15:sqref>Sheet2!$C$4:$K$4</c15:sqref>
                        </c15:formulaRef>
                      </c:ext>
                    </c:extLst>
                    <c:numCache>
                      <c:formatCode>General</c:formatCode>
                      <c:ptCount val="9"/>
                      <c:pt idx="0">
                        <c:v>232</c:v>
                      </c:pt>
                      <c:pt idx="1">
                        <c:v>471</c:v>
                      </c:pt>
                      <c:pt idx="2">
                        <c:v>499</c:v>
                      </c:pt>
                      <c:pt idx="3">
                        <c:v>107</c:v>
                      </c:pt>
                    </c:numCache>
                  </c:numRef>
                </c:val>
                <c:extLst xmlns:c16r2="http://schemas.microsoft.com/office/drawing/2015/06/chart" xmlns:c15="http://schemas.microsoft.com/office/drawing/2012/chart">
                  <c:ext xmlns:c16="http://schemas.microsoft.com/office/drawing/2014/chart" uri="{C3380CC4-5D6E-409C-BE32-E72D297353CC}">
                    <c16:uniqueId val="{00000001-7248-4D04-B1FB-4F524E40CC1C}"/>
                  </c:ext>
                </c:extLst>
              </c15:ser>
            </c15:filteredBarSeries>
            <c15:filteredBarSeries>
              <c15:ser>
                <c:idx val="3"/>
                <c:order val="3"/>
                <c:tx>
                  <c:strRef>
                    <c:extLst xmlns:c16r2="http://schemas.microsoft.com/office/drawing/2015/06/chart" xmlns:c15="http://schemas.microsoft.com/office/drawing/2012/chart">
                      <c:ext xmlns:c15="http://schemas.microsoft.com/office/drawing/2012/chart" uri="{02D57815-91ED-43cb-92C2-25804820EDAC}">
                        <c15:formulaRef>
                          <c15:sqref>Sheet2!$B$6</c15:sqref>
                        </c15:formulaRef>
                      </c:ext>
                    </c:extLst>
                    <c:strCache>
                      <c:ptCount val="1"/>
                      <c:pt idx="0">
                        <c:v>Tallinna Kommunaalamet</c:v>
                      </c:pt>
                    </c:strCache>
                  </c:strRef>
                </c:tx>
                <c:spPr>
                  <a:solidFill>
                    <a:schemeClr val="accent4"/>
                  </a:solidFill>
                  <a:ln>
                    <a:noFill/>
                  </a:ln>
                  <a:effectLst/>
                </c:spPr>
                <c:invertIfNegative val="0"/>
                <c:cat>
                  <c:numRef>
                    <c:extLst xmlns:c16r2="http://schemas.microsoft.com/office/drawing/2015/06/chart" xmlns:c15="http://schemas.microsoft.com/office/drawing/2012/chart">
                      <c:ext xmlns:c15="http://schemas.microsoft.com/office/drawing/2012/chart" uri="{02D57815-91ED-43cb-92C2-25804820EDAC}">
                        <c15:formulaRef>
                          <c15:sqref>Sheet2!$C$2:$K$2</c15:sqref>
                        </c15:formulaRef>
                      </c:ext>
                    </c:extLst>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xmlns:c16r2="http://schemas.microsoft.com/office/drawing/2015/06/chart" xmlns:c15="http://schemas.microsoft.com/office/drawing/2012/chart">
                      <c:ext xmlns:c15="http://schemas.microsoft.com/office/drawing/2012/chart" uri="{02D57815-91ED-43cb-92C2-25804820EDAC}">
                        <c15:formulaRef>
                          <c15:sqref>Sheet2!$C$6:$K$6</c15:sqref>
                        </c15:formulaRef>
                      </c:ext>
                    </c:extLst>
                    <c:numCache>
                      <c:formatCode>General</c:formatCode>
                      <c:ptCount val="9"/>
                      <c:pt idx="0">
                        <c:v>387</c:v>
                      </c:pt>
                      <c:pt idx="1">
                        <c:v>382</c:v>
                      </c:pt>
                      <c:pt idx="2">
                        <c:v>306</c:v>
                      </c:pt>
                      <c:pt idx="3">
                        <c:v>284</c:v>
                      </c:pt>
                      <c:pt idx="4">
                        <c:v>357</c:v>
                      </c:pt>
                      <c:pt idx="5">
                        <c:v>386</c:v>
                      </c:pt>
                    </c:numCache>
                  </c:numRef>
                </c:val>
                <c:extLst xmlns:c16r2="http://schemas.microsoft.com/office/drawing/2015/06/chart" xmlns:c15="http://schemas.microsoft.com/office/drawing/2012/chart">
                  <c:ext xmlns:c16="http://schemas.microsoft.com/office/drawing/2014/chart" uri="{C3380CC4-5D6E-409C-BE32-E72D297353CC}">
                    <c16:uniqueId val="{00000003-7248-4D04-B1FB-4F524E40CC1C}"/>
                  </c:ext>
                </c:extLst>
              </c15:ser>
            </c15:filteredBarSeries>
            <c15:filteredBarSeries>
              <c15:ser>
                <c:idx val="4"/>
                <c:order val="4"/>
                <c:tx>
                  <c:strRef>
                    <c:extLst xmlns:c16r2="http://schemas.microsoft.com/office/drawing/2015/06/chart" xmlns:c15="http://schemas.microsoft.com/office/drawing/2012/chart">
                      <c:ext xmlns:c15="http://schemas.microsoft.com/office/drawing/2012/chart" uri="{02D57815-91ED-43cb-92C2-25804820EDAC}">
                        <c15:formulaRef>
                          <c15:sqref>Sheet2!$B$7</c15:sqref>
                        </c15:formulaRef>
                      </c:ext>
                    </c:extLst>
                    <c:strCache>
                      <c:ptCount val="1"/>
                      <c:pt idx="0">
                        <c:v>RMK</c:v>
                      </c:pt>
                    </c:strCache>
                  </c:strRef>
                </c:tx>
                <c:spPr>
                  <a:solidFill>
                    <a:schemeClr val="accent5"/>
                  </a:solidFill>
                  <a:ln>
                    <a:noFill/>
                  </a:ln>
                  <a:effectLst/>
                </c:spPr>
                <c:invertIfNegative val="0"/>
                <c:cat>
                  <c:numRef>
                    <c:extLst xmlns:c16r2="http://schemas.microsoft.com/office/drawing/2015/06/chart" xmlns:c15="http://schemas.microsoft.com/office/drawing/2012/chart">
                      <c:ext xmlns:c15="http://schemas.microsoft.com/office/drawing/2012/chart" uri="{02D57815-91ED-43cb-92C2-25804820EDAC}">
                        <c15:formulaRef>
                          <c15:sqref>Sheet2!$C$2:$K$2</c15:sqref>
                        </c15:formulaRef>
                      </c:ext>
                    </c:extLst>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xmlns:c16r2="http://schemas.microsoft.com/office/drawing/2015/06/chart" xmlns:c15="http://schemas.microsoft.com/office/drawing/2012/chart">
                      <c:ext xmlns:c15="http://schemas.microsoft.com/office/drawing/2012/chart" uri="{02D57815-91ED-43cb-92C2-25804820EDAC}">
                        <c15:formulaRef>
                          <c15:sqref>Sheet2!$C$7:$K$7</c15:sqref>
                        </c15:formulaRef>
                      </c:ext>
                    </c:extLst>
                    <c:numCache>
                      <c:formatCode>General</c:formatCode>
                      <c:ptCount val="9"/>
                      <c:pt idx="0">
                        <c:v>802</c:v>
                      </c:pt>
                      <c:pt idx="1">
                        <c:v>802</c:v>
                      </c:pt>
                      <c:pt idx="2">
                        <c:v>802</c:v>
                      </c:pt>
                      <c:pt idx="3">
                        <c:v>802</c:v>
                      </c:pt>
                      <c:pt idx="4">
                        <c:v>802</c:v>
                      </c:pt>
                      <c:pt idx="5">
                        <c:v>802</c:v>
                      </c:pt>
                      <c:pt idx="6">
                        <c:v>802</c:v>
                      </c:pt>
                      <c:pt idx="7">
                        <c:v>802</c:v>
                      </c:pt>
                      <c:pt idx="8">
                        <c:v>802</c:v>
                      </c:pt>
                    </c:numCache>
                  </c:numRef>
                </c:val>
                <c:extLst xmlns:c16r2="http://schemas.microsoft.com/office/drawing/2015/06/chart" xmlns:c15="http://schemas.microsoft.com/office/drawing/2012/chart">
                  <c:ext xmlns:c16="http://schemas.microsoft.com/office/drawing/2014/chart" uri="{C3380CC4-5D6E-409C-BE32-E72D297353CC}">
                    <c16:uniqueId val="{00000004-7248-4D04-B1FB-4F524E40CC1C}"/>
                  </c:ext>
                </c:extLst>
              </c15:ser>
            </c15:filteredBarSeries>
          </c:ext>
        </c:extLst>
      </c:barChart>
      <c:catAx>
        <c:axId val="45420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t-EE"/>
          </a:p>
        </c:txPr>
        <c:crossAx val="454202832"/>
        <c:crosses val="autoZero"/>
        <c:auto val="1"/>
        <c:lblAlgn val="ctr"/>
        <c:lblOffset val="100"/>
        <c:noMultiLvlLbl val="0"/>
      </c:catAx>
      <c:valAx>
        <c:axId val="454202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t-EE">
                    <a:solidFill>
                      <a:schemeClr val="tx1"/>
                    </a:solidFill>
                  </a:rPr>
                  <a:t>Tuh m3</a:t>
                </a:r>
                <a:endParaRPr lang="en-US">
                  <a:solidFill>
                    <a:schemeClr val="tx1"/>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t-E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t-EE"/>
          </a:p>
        </c:txPr>
        <c:crossAx val="4542012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t-EE"/>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t-EE">
                <a:solidFill>
                  <a:schemeClr val="tx1"/>
                </a:solidFill>
              </a:rPr>
              <a:t>Viimase 15 aasta ehitusmaavarade</a:t>
            </a:r>
            <a:r>
              <a:rPr lang="et-EE" baseline="0">
                <a:solidFill>
                  <a:schemeClr val="tx1"/>
                </a:solidFill>
              </a:rPr>
              <a:t> kaevandatud kogused ja SKP muutus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t-EE"/>
        </a:p>
      </c:txPr>
    </c:title>
    <c:autoTitleDeleted val="0"/>
    <c:plotArea>
      <c:layout/>
      <c:barChart>
        <c:barDir val="col"/>
        <c:grouping val="stacked"/>
        <c:varyColors val="0"/>
        <c:ser>
          <c:idx val="0"/>
          <c:order val="0"/>
          <c:tx>
            <c:strRef>
              <c:f>Sheet2!$B$26</c:f>
              <c:strCache>
                <c:ptCount val="1"/>
                <c:pt idx="0">
                  <c:v>Ehituslubjakivi</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t-E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Sheet2!$C$25:$Q$25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Sheet2!$C$26:$Q$26</c:f>
              <c:numCache>
                <c:formatCode>General</c:formatCode>
                <c:ptCount val="15"/>
                <c:pt idx="0">
                  <c:v>2344</c:v>
                </c:pt>
                <c:pt idx="1">
                  <c:v>2739</c:v>
                </c:pt>
                <c:pt idx="2">
                  <c:v>2585</c:v>
                </c:pt>
                <c:pt idx="3">
                  <c:v>1788</c:v>
                </c:pt>
                <c:pt idx="4">
                  <c:v>1172</c:v>
                </c:pt>
                <c:pt idx="5">
                  <c:v>1598</c:v>
                </c:pt>
                <c:pt idx="6">
                  <c:v>1610</c:v>
                </c:pt>
                <c:pt idx="7">
                  <c:v>1829</c:v>
                </c:pt>
                <c:pt idx="8">
                  <c:v>1519</c:v>
                </c:pt>
                <c:pt idx="9">
                  <c:v>1627</c:v>
                </c:pt>
                <c:pt idx="10">
                  <c:v>1795</c:v>
                </c:pt>
                <c:pt idx="11">
                  <c:v>1992</c:v>
                </c:pt>
                <c:pt idx="12">
                  <c:v>1885</c:v>
                </c:pt>
                <c:pt idx="13">
                  <c:v>1786</c:v>
                </c:pt>
                <c:pt idx="14">
                  <c:v>1825</c:v>
                </c:pt>
              </c:numCache>
            </c:numRef>
          </c:val>
          <c:extLst xmlns:c16r2="http://schemas.microsoft.com/office/drawing/2015/06/chart">
            <c:ext xmlns:c16="http://schemas.microsoft.com/office/drawing/2014/chart" uri="{C3380CC4-5D6E-409C-BE32-E72D297353CC}">
              <c16:uniqueId val="{00000000-BE31-43EE-9367-BB09A8480396}"/>
            </c:ext>
          </c:extLst>
        </c:ser>
        <c:ser>
          <c:idx val="1"/>
          <c:order val="1"/>
          <c:tx>
            <c:strRef>
              <c:f>Sheet2!$B$27</c:f>
              <c:strCache>
                <c:ptCount val="1"/>
                <c:pt idx="0">
                  <c:v>Ehitusdolokivi</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t-E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Sheet2!$C$25:$Q$25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Sheet2!$C$27:$Q$27</c:f>
              <c:numCache>
                <c:formatCode>General</c:formatCode>
                <c:ptCount val="15"/>
                <c:pt idx="0">
                  <c:v>378</c:v>
                </c:pt>
                <c:pt idx="1">
                  <c:v>433</c:v>
                </c:pt>
                <c:pt idx="2">
                  <c:v>525</c:v>
                </c:pt>
                <c:pt idx="3">
                  <c:v>389</c:v>
                </c:pt>
                <c:pt idx="4">
                  <c:v>390</c:v>
                </c:pt>
                <c:pt idx="5">
                  <c:v>440</c:v>
                </c:pt>
                <c:pt idx="6">
                  <c:v>527</c:v>
                </c:pt>
                <c:pt idx="7">
                  <c:v>503</c:v>
                </c:pt>
                <c:pt idx="8">
                  <c:v>413</c:v>
                </c:pt>
                <c:pt idx="9">
                  <c:v>545</c:v>
                </c:pt>
                <c:pt idx="10">
                  <c:v>528</c:v>
                </c:pt>
                <c:pt idx="11">
                  <c:v>725</c:v>
                </c:pt>
                <c:pt idx="12">
                  <c:v>628</c:v>
                </c:pt>
                <c:pt idx="13">
                  <c:v>691</c:v>
                </c:pt>
                <c:pt idx="14">
                  <c:v>676</c:v>
                </c:pt>
              </c:numCache>
            </c:numRef>
          </c:val>
          <c:extLst xmlns:c16r2="http://schemas.microsoft.com/office/drawing/2015/06/chart">
            <c:ext xmlns:c16="http://schemas.microsoft.com/office/drawing/2014/chart" uri="{C3380CC4-5D6E-409C-BE32-E72D297353CC}">
              <c16:uniqueId val="{00000001-BE31-43EE-9367-BB09A8480396}"/>
            </c:ext>
          </c:extLst>
        </c:ser>
        <c:ser>
          <c:idx val="2"/>
          <c:order val="2"/>
          <c:tx>
            <c:strRef>
              <c:f>Sheet2!$B$28</c:f>
              <c:strCache>
                <c:ptCount val="1"/>
                <c:pt idx="0">
                  <c:v>Täitedolokivi</c:v>
                </c:pt>
              </c:strCache>
            </c:strRef>
          </c:tx>
          <c:spPr>
            <a:solidFill>
              <a:srgbClr val="7030A0"/>
            </a:solidFill>
            <a:ln>
              <a:noFill/>
            </a:ln>
            <a:effectLst/>
          </c:spPr>
          <c:invertIfNegative val="0"/>
          <c:cat>
            <c:numRef>
              <c:f>Sheet2!$C$25:$Q$25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Sheet2!$C$28:$Q$28</c:f>
              <c:numCache>
                <c:formatCode>General</c:formatCode>
                <c:ptCount val="15"/>
                <c:pt idx="0">
                  <c:v>0</c:v>
                </c:pt>
                <c:pt idx="1">
                  <c:v>0</c:v>
                </c:pt>
                <c:pt idx="2">
                  <c:v>0</c:v>
                </c:pt>
                <c:pt idx="3">
                  <c:v>65</c:v>
                </c:pt>
                <c:pt idx="4">
                  <c:v>5</c:v>
                </c:pt>
                <c:pt idx="5">
                  <c:v>0</c:v>
                </c:pt>
                <c:pt idx="6">
                  <c:v>3</c:v>
                </c:pt>
                <c:pt idx="7">
                  <c:v>0</c:v>
                </c:pt>
                <c:pt idx="8">
                  <c:v>10</c:v>
                </c:pt>
                <c:pt idx="9">
                  <c:v>8</c:v>
                </c:pt>
                <c:pt idx="10">
                  <c:v>2</c:v>
                </c:pt>
                <c:pt idx="11">
                  <c:v>8</c:v>
                </c:pt>
                <c:pt idx="12">
                  <c:v>36</c:v>
                </c:pt>
                <c:pt idx="13">
                  <c:v>9</c:v>
                </c:pt>
                <c:pt idx="14">
                  <c:v>142</c:v>
                </c:pt>
              </c:numCache>
            </c:numRef>
          </c:val>
          <c:extLst xmlns:c16r2="http://schemas.microsoft.com/office/drawing/2015/06/chart">
            <c:ext xmlns:c16="http://schemas.microsoft.com/office/drawing/2014/chart" uri="{C3380CC4-5D6E-409C-BE32-E72D297353CC}">
              <c16:uniqueId val="{00000002-BE31-43EE-9367-BB09A8480396}"/>
            </c:ext>
          </c:extLst>
        </c:ser>
        <c:ser>
          <c:idx val="3"/>
          <c:order val="3"/>
          <c:tx>
            <c:strRef>
              <c:f>Sheet2!$B$29</c:f>
              <c:strCache>
                <c:ptCount val="1"/>
                <c:pt idx="0">
                  <c:v>Ehituskruus</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t-E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Sheet2!$C$25:$Q$25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Sheet2!$C$29:$Q$29</c:f>
              <c:numCache>
                <c:formatCode>General</c:formatCode>
                <c:ptCount val="15"/>
                <c:pt idx="0">
                  <c:v>1265</c:v>
                </c:pt>
                <c:pt idx="1">
                  <c:v>1836</c:v>
                </c:pt>
                <c:pt idx="2">
                  <c:v>1952</c:v>
                </c:pt>
                <c:pt idx="3">
                  <c:v>1886</c:v>
                </c:pt>
                <c:pt idx="4">
                  <c:v>1431</c:v>
                </c:pt>
                <c:pt idx="5">
                  <c:v>1433</c:v>
                </c:pt>
                <c:pt idx="6">
                  <c:v>1528</c:v>
                </c:pt>
                <c:pt idx="7">
                  <c:v>1556</c:v>
                </c:pt>
                <c:pt idx="8">
                  <c:v>1695</c:v>
                </c:pt>
                <c:pt idx="9">
                  <c:v>1345</c:v>
                </c:pt>
                <c:pt idx="10">
                  <c:v>1345</c:v>
                </c:pt>
                <c:pt idx="11">
                  <c:v>1534</c:v>
                </c:pt>
                <c:pt idx="12">
                  <c:v>2361</c:v>
                </c:pt>
                <c:pt idx="13">
                  <c:v>1781</c:v>
                </c:pt>
                <c:pt idx="14">
                  <c:v>1851</c:v>
                </c:pt>
              </c:numCache>
            </c:numRef>
          </c:val>
          <c:extLst xmlns:c16r2="http://schemas.microsoft.com/office/drawing/2015/06/chart">
            <c:ext xmlns:c16="http://schemas.microsoft.com/office/drawing/2014/chart" uri="{C3380CC4-5D6E-409C-BE32-E72D297353CC}">
              <c16:uniqueId val="{00000003-BE31-43EE-9367-BB09A8480396}"/>
            </c:ext>
          </c:extLst>
        </c:ser>
        <c:ser>
          <c:idx val="4"/>
          <c:order val="4"/>
          <c:tx>
            <c:strRef>
              <c:f>Sheet2!$B$30</c:f>
              <c:strCache>
                <c:ptCount val="1"/>
                <c:pt idx="0">
                  <c:v>Täitekruus</c:v>
                </c:pt>
              </c:strCache>
            </c:strRef>
          </c:tx>
          <c:spPr>
            <a:solidFill>
              <a:schemeClr val="accent2">
                <a:lumMod val="60000"/>
                <a:lumOff val="40000"/>
              </a:schemeClr>
            </a:solidFill>
            <a:ln>
              <a:noFill/>
            </a:ln>
            <a:effectLst/>
          </c:spPr>
          <c:invertIfNegative val="0"/>
          <c:cat>
            <c:numRef>
              <c:f>Sheet2!$C$25:$Q$25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Sheet2!$C$30:$Q$30</c:f>
              <c:numCache>
                <c:formatCode>General</c:formatCode>
                <c:ptCount val="15"/>
                <c:pt idx="0">
                  <c:v>0</c:v>
                </c:pt>
                <c:pt idx="1">
                  <c:v>0</c:v>
                </c:pt>
                <c:pt idx="2">
                  <c:v>12</c:v>
                </c:pt>
                <c:pt idx="3">
                  <c:v>21</c:v>
                </c:pt>
                <c:pt idx="4">
                  <c:v>4</c:v>
                </c:pt>
                <c:pt idx="5">
                  <c:v>1</c:v>
                </c:pt>
                <c:pt idx="6">
                  <c:v>24</c:v>
                </c:pt>
                <c:pt idx="7">
                  <c:v>24</c:v>
                </c:pt>
                <c:pt idx="8">
                  <c:v>35</c:v>
                </c:pt>
                <c:pt idx="9">
                  <c:v>15</c:v>
                </c:pt>
                <c:pt idx="10">
                  <c:v>39</c:v>
                </c:pt>
                <c:pt idx="11">
                  <c:v>18</c:v>
                </c:pt>
                <c:pt idx="12">
                  <c:v>22</c:v>
                </c:pt>
                <c:pt idx="13">
                  <c:v>85</c:v>
                </c:pt>
                <c:pt idx="14">
                  <c:v>35</c:v>
                </c:pt>
              </c:numCache>
            </c:numRef>
          </c:val>
          <c:extLst xmlns:c16r2="http://schemas.microsoft.com/office/drawing/2015/06/chart">
            <c:ext xmlns:c16="http://schemas.microsoft.com/office/drawing/2014/chart" uri="{C3380CC4-5D6E-409C-BE32-E72D297353CC}">
              <c16:uniqueId val="{00000004-BE31-43EE-9367-BB09A8480396}"/>
            </c:ext>
          </c:extLst>
        </c:ser>
        <c:ser>
          <c:idx val="5"/>
          <c:order val="5"/>
          <c:tx>
            <c:strRef>
              <c:f>Sheet2!$B$31</c:f>
              <c:strCache>
                <c:ptCount val="1"/>
                <c:pt idx="0">
                  <c:v>Täiteliiv</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t-E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Sheet2!$C$25:$Q$25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Sheet2!$C$31:$Q$31</c:f>
              <c:numCache>
                <c:formatCode>General</c:formatCode>
                <c:ptCount val="15"/>
                <c:pt idx="0">
                  <c:v>210</c:v>
                </c:pt>
                <c:pt idx="1">
                  <c:v>183</c:v>
                </c:pt>
                <c:pt idx="2">
                  <c:v>388</c:v>
                </c:pt>
                <c:pt idx="3">
                  <c:v>628</c:v>
                </c:pt>
                <c:pt idx="4">
                  <c:v>1110</c:v>
                </c:pt>
                <c:pt idx="5">
                  <c:v>907</c:v>
                </c:pt>
                <c:pt idx="6">
                  <c:v>1244</c:v>
                </c:pt>
                <c:pt idx="7">
                  <c:v>1337</c:v>
                </c:pt>
                <c:pt idx="8">
                  <c:v>873</c:v>
                </c:pt>
                <c:pt idx="9">
                  <c:v>1064</c:v>
                </c:pt>
                <c:pt idx="10">
                  <c:v>1132</c:v>
                </c:pt>
                <c:pt idx="11">
                  <c:v>1810</c:v>
                </c:pt>
                <c:pt idx="12">
                  <c:v>1857</c:v>
                </c:pt>
                <c:pt idx="13">
                  <c:v>1918</c:v>
                </c:pt>
                <c:pt idx="14">
                  <c:v>2508</c:v>
                </c:pt>
              </c:numCache>
            </c:numRef>
          </c:val>
          <c:extLst xmlns:c16r2="http://schemas.microsoft.com/office/drawing/2015/06/chart">
            <c:ext xmlns:c16="http://schemas.microsoft.com/office/drawing/2014/chart" uri="{C3380CC4-5D6E-409C-BE32-E72D297353CC}">
              <c16:uniqueId val="{00000005-BE31-43EE-9367-BB09A8480396}"/>
            </c:ext>
          </c:extLst>
        </c:ser>
        <c:ser>
          <c:idx val="6"/>
          <c:order val="6"/>
          <c:tx>
            <c:strRef>
              <c:f>Sheet2!$B$32</c:f>
              <c:strCache>
                <c:ptCount val="1"/>
                <c:pt idx="0">
                  <c:v>Ehitusliiv</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t-E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Sheet2!$C$25:$Q$25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Sheet2!$C$32:$Q$32</c:f>
              <c:numCache>
                <c:formatCode>General</c:formatCode>
                <c:ptCount val="15"/>
                <c:pt idx="0">
                  <c:v>2949</c:v>
                </c:pt>
                <c:pt idx="1">
                  <c:v>3399</c:v>
                </c:pt>
                <c:pt idx="2">
                  <c:v>2758</c:v>
                </c:pt>
                <c:pt idx="3">
                  <c:v>2556</c:v>
                </c:pt>
                <c:pt idx="4">
                  <c:v>1803</c:v>
                </c:pt>
                <c:pt idx="5">
                  <c:v>2401</c:v>
                </c:pt>
                <c:pt idx="6">
                  <c:v>2421</c:v>
                </c:pt>
                <c:pt idx="7">
                  <c:v>2999</c:v>
                </c:pt>
                <c:pt idx="8">
                  <c:v>2619</c:v>
                </c:pt>
                <c:pt idx="9">
                  <c:v>2389</c:v>
                </c:pt>
                <c:pt idx="10">
                  <c:v>2934</c:v>
                </c:pt>
                <c:pt idx="11">
                  <c:v>2932</c:v>
                </c:pt>
                <c:pt idx="12">
                  <c:v>2889</c:v>
                </c:pt>
                <c:pt idx="13">
                  <c:v>2874</c:v>
                </c:pt>
                <c:pt idx="14">
                  <c:v>2835</c:v>
                </c:pt>
              </c:numCache>
            </c:numRef>
          </c:val>
          <c:extLst xmlns:c16r2="http://schemas.microsoft.com/office/drawing/2015/06/chart">
            <c:ext xmlns:c16="http://schemas.microsoft.com/office/drawing/2014/chart" uri="{C3380CC4-5D6E-409C-BE32-E72D297353CC}">
              <c16:uniqueId val="{00000006-BE31-43EE-9367-BB09A8480396}"/>
            </c:ext>
          </c:extLst>
        </c:ser>
        <c:dLbls>
          <c:showLegendKey val="0"/>
          <c:showVal val="0"/>
          <c:showCatName val="0"/>
          <c:showSerName val="0"/>
          <c:showPercent val="0"/>
          <c:showBubbleSize val="0"/>
        </c:dLbls>
        <c:gapWidth val="150"/>
        <c:overlap val="100"/>
        <c:axId val="286085760"/>
        <c:axId val="496451968"/>
        <c:extLst xmlns:c16r2="http://schemas.microsoft.com/office/drawing/2015/06/chart">
          <c:ext xmlns:c15="http://schemas.microsoft.com/office/drawing/2012/chart" uri="{02D57815-91ED-43cb-92C2-25804820EDAC}">
            <c15:filteredBarSeries>
              <c15:ser>
                <c:idx val="7"/>
                <c:order val="7"/>
                <c:tx>
                  <c:strRef>
                    <c:extLst xmlns:c16r2="http://schemas.microsoft.com/office/drawing/2015/06/chart">
                      <c:ext uri="{02D57815-91ED-43cb-92C2-25804820EDAC}">
                        <c15:formulaRef>
                          <c15:sqref>Sheet2!#REF!</c15:sqref>
                        </c15:formulaRef>
                      </c:ext>
                    </c:extLst>
                    <c:strCache>
                      <c:ptCount val="1"/>
                      <c:pt idx="0">
                        <c:v>#REF!</c:v>
                      </c:pt>
                    </c:strCache>
                  </c:strRef>
                </c:tx>
                <c:spPr>
                  <a:solidFill>
                    <a:schemeClr val="accent2">
                      <a:lumMod val="60000"/>
                    </a:schemeClr>
                  </a:solidFill>
                  <a:ln>
                    <a:noFill/>
                  </a:ln>
                  <a:effectLst/>
                </c:spPr>
                <c:invertIfNegative val="0"/>
                <c:cat>
                  <c:numRef>
                    <c:extLst xmlns:c16r2="http://schemas.microsoft.com/office/drawing/2015/06/chart">
                      <c:ext uri="{02D57815-91ED-43cb-92C2-25804820EDAC}">
                        <c15:formulaRef>
                          <c15:sqref>Sheet2!$C$25:$Q$25</c15:sqref>
                        </c15:formulaRef>
                      </c:ext>
                    </c:extLst>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extLst xmlns:c16r2="http://schemas.microsoft.com/office/drawing/2015/06/chart">
                      <c:ext uri="{02D57815-91ED-43cb-92C2-25804820EDAC}">
                        <c15:formulaRef>
                          <c15:sqref>Sheet2!#REF!</c15:sqref>
                        </c15:formulaRef>
                      </c:ext>
                    </c:extLst>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087-4590-B229-38517E57D1DD}"/>
                  </c:ext>
                </c:extLst>
              </c15:ser>
            </c15:filteredBarSeries>
          </c:ext>
        </c:extLst>
      </c:barChart>
      <c:lineChart>
        <c:grouping val="standard"/>
        <c:varyColors val="0"/>
        <c:ser>
          <c:idx val="8"/>
          <c:order val="8"/>
          <c:tx>
            <c:strRef>
              <c:f>Sheet2!$B$33</c:f>
              <c:strCache>
                <c:ptCount val="1"/>
                <c:pt idx="0">
                  <c:v>SKP muutus</c:v>
                </c:pt>
              </c:strCache>
            </c:strRef>
          </c:tx>
          <c:spPr>
            <a:ln w="28575" cap="rnd">
              <a:solidFill>
                <a:schemeClr val="accent3">
                  <a:lumMod val="60000"/>
                </a:schemeClr>
              </a:solidFill>
              <a:round/>
            </a:ln>
            <a:effectLst/>
          </c:spPr>
          <c:marker>
            <c:symbol val="none"/>
          </c:marker>
          <c:cat>
            <c:numRef>
              <c:f>Sheet2!$C$25:$Q$25</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Sheet2!$C$33:$Q$33</c:f>
              <c:numCache>
                <c:formatCode>General</c:formatCode>
                <c:ptCount val="15"/>
                <c:pt idx="0">
                  <c:v>9.8000000000000007</c:v>
                </c:pt>
                <c:pt idx="1">
                  <c:v>7.2</c:v>
                </c:pt>
                <c:pt idx="2">
                  <c:v>-4.5999999999999996</c:v>
                </c:pt>
                <c:pt idx="3">
                  <c:v>-14.1</c:v>
                </c:pt>
                <c:pt idx="4">
                  <c:v>2.2999999999999998</c:v>
                </c:pt>
                <c:pt idx="5">
                  <c:v>7.2</c:v>
                </c:pt>
                <c:pt idx="6">
                  <c:v>3.2</c:v>
                </c:pt>
                <c:pt idx="7">
                  <c:v>1.3</c:v>
                </c:pt>
                <c:pt idx="8">
                  <c:v>2.8</c:v>
                </c:pt>
                <c:pt idx="9">
                  <c:v>2.2999999999999998</c:v>
                </c:pt>
                <c:pt idx="10">
                  <c:v>3.1</c:v>
                </c:pt>
                <c:pt idx="11">
                  <c:v>5.2</c:v>
                </c:pt>
                <c:pt idx="12">
                  <c:v>4.3</c:v>
                </c:pt>
                <c:pt idx="13">
                  <c:v>4.8</c:v>
                </c:pt>
                <c:pt idx="14">
                  <c:v>-2.6</c:v>
                </c:pt>
              </c:numCache>
            </c:numRef>
          </c:val>
          <c:smooth val="0"/>
          <c:extLst xmlns:c16r2="http://schemas.microsoft.com/office/drawing/2015/06/chart">
            <c:ext xmlns:c16="http://schemas.microsoft.com/office/drawing/2014/chart" uri="{C3380CC4-5D6E-409C-BE32-E72D297353CC}">
              <c16:uniqueId val="{00000002-4087-4590-B229-38517E57D1DD}"/>
            </c:ext>
          </c:extLst>
        </c:ser>
        <c:dLbls>
          <c:showLegendKey val="0"/>
          <c:showVal val="0"/>
          <c:showCatName val="0"/>
          <c:showSerName val="0"/>
          <c:showPercent val="0"/>
          <c:showBubbleSize val="0"/>
        </c:dLbls>
        <c:marker val="1"/>
        <c:smooth val="0"/>
        <c:axId val="496457952"/>
        <c:axId val="496457408"/>
      </c:lineChart>
      <c:catAx>
        <c:axId val="28608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t-EE"/>
          </a:p>
        </c:txPr>
        <c:crossAx val="496451968"/>
        <c:crosses val="autoZero"/>
        <c:auto val="1"/>
        <c:lblAlgn val="ctr"/>
        <c:lblOffset val="100"/>
        <c:noMultiLvlLbl val="0"/>
      </c:catAx>
      <c:valAx>
        <c:axId val="496451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t-EE">
                    <a:solidFill>
                      <a:schemeClr val="tx1"/>
                    </a:solidFill>
                  </a:rPr>
                  <a:t>Tuh m3</a:t>
                </a:r>
                <a:endParaRPr lang="en-US">
                  <a:solidFill>
                    <a:schemeClr val="tx1"/>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t-E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t-EE"/>
          </a:p>
        </c:txPr>
        <c:crossAx val="286085760"/>
        <c:crosses val="autoZero"/>
        <c:crossBetween val="between"/>
      </c:valAx>
      <c:valAx>
        <c:axId val="496457408"/>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SKP muutus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t-E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496457952"/>
        <c:crosses val="max"/>
        <c:crossBetween val="between"/>
      </c:valAx>
      <c:catAx>
        <c:axId val="496457952"/>
        <c:scaling>
          <c:orientation val="minMax"/>
        </c:scaling>
        <c:delete val="1"/>
        <c:axPos val="b"/>
        <c:numFmt formatCode="General" sourceLinked="1"/>
        <c:majorTickMark val="out"/>
        <c:minorTickMark val="none"/>
        <c:tickLblPos val="nextTo"/>
        <c:crossAx val="496457408"/>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t-EE"/>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t-EE">
                <a:solidFill>
                  <a:sysClr val="windowText" lastClr="000000"/>
                </a:solidFill>
              </a:rPr>
              <a:t>2006 - 2030 aasta ehitusmaavarade kaevandatud kogused ja prognoositavad kasutamiskogused</a:t>
            </a:r>
            <a:endParaRPr lang="en-US">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t-EE"/>
        </a:p>
      </c:txPr>
    </c:title>
    <c:autoTitleDeleted val="0"/>
    <c:plotArea>
      <c:layout/>
      <c:barChart>
        <c:barDir val="col"/>
        <c:grouping val="clustered"/>
        <c:varyColors val="0"/>
        <c:ser>
          <c:idx val="0"/>
          <c:order val="0"/>
          <c:tx>
            <c:strRef>
              <c:f>Sheet2!$N$45</c:f>
              <c:strCache>
                <c:ptCount val="1"/>
                <c:pt idx="0">
                  <c:v>Kaevandatud maht</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t-E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Sheet2!$M$46:$M$70</c:f>
              <c:numCache>
                <c:formatCode>General</c:formatCode>
                <c:ptCount val="2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numCache>
            </c:numRef>
          </c:cat>
          <c:val>
            <c:numRef>
              <c:f>Sheet2!$N$46:$N$70</c:f>
              <c:numCache>
                <c:formatCode>General</c:formatCode>
                <c:ptCount val="25"/>
                <c:pt idx="0">
                  <c:v>7146</c:v>
                </c:pt>
                <c:pt idx="1">
                  <c:v>8590</c:v>
                </c:pt>
                <c:pt idx="2">
                  <c:v>8220</c:v>
                </c:pt>
                <c:pt idx="3">
                  <c:v>7333</c:v>
                </c:pt>
                <c:pt idx="4">
                  <c:v>5915</c:v>
                </c:pt>
                <c:pt idx="5">
                  <c:v>6780</c:v>
                </c:pt>
                <c:pt idx="6">
                  <c:v>7357</c:v>
                </c:pt>
                <c:pt idx="7">
                  <c:v>8248</c:v>
                </c:pt>
                <c:pt idx="8">
                  <c:v>7164</c:v>
                </c:pt>
                <c:pt idx="9">
                  <c:v>6993</c:v>
                </c:pt>
                <c:pt idx="10">
                  <c:v>7775</c:v>
                </c:pt>
                <c:pt idx="11">
                  <c:v>9019</c:v>
                </c:pt>
                <c:pt idx="12">
                  <c:v>9678</c:v>
                </c:pt>
                <c:pt idx="13">
                  <c:v>9144</c:v>
                </c:pt>
                <c:pt idx="14">
                  <c:v>9872</c:v>
                </c:pt>
              </c:numCache>
            </c:numRef>
          </c:val>
          <c:extLst xmlns:c16r2="http://schemas.microsoft.com/office/drawing/2015/06/chart">
            <c:ext xmlns:c16="http://schemas.microsoft.com/office/drawing/2014/chart" uri="{C3380CC4-5D6E-409C-BE32-E72D297353CC}">
              <c16:uniqueId val="{00000000-88E5-4200-9C74-476AFE67FBA0}"/>
            </c:ext>
          </c:extLst>
        </c:ser>
        <c:ser>
          <c:idx val="1"/>
          <c:order val="1"/>
          <c:tx>
            <c:strRef>
              <c:f>Sheet2!$O$45</c:f>
              <c:strCache>
                <c:ptCount val="1"/>
                <c:pt idx="0">
                  <c:v>Prognoositud maht</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t-E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Sheet2!$M$46:$M$70</c:f>
              <c:numCache>
                <c:formatCode>General</c:formatCode>
                <c:ptCount val="2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numCache>
            </c:numRef>
          </c:cat>
          <c:val>
            <c:numRef>
              <c:f>Sheet2!$O$46:$O$70</c:f>
              <c:numCache>
                <c:formatCode>General</c:formatCode>
                <c:ptCount val="25"/>
                <c:pt idx="15">
                  <c:v>9407</c:v>
                </c:pt>
                <c:pt idx="16">
                  <c:v>8942</c:v>
                </c:pt>
                <c:pt idx="17">
                  <c:v>11716</c:v>
                </c:pt>
                <c:pt idx="18">
                  <c:v>11668</c:v>
                </c:pt>
                <c:pt idx="19">
                  <c:v>10529</c:v>
                </c:pt>
                <c:pt idx="20">
                  <c:v>11373</c:v>
                </c:pt>
                <c:pt idx="21">
                  <c:v>11402</c:v>
                </c:pt>
                <c:pt idx="22">
                  <c:v>11016</c:v>
                </c:pt>
                <c:pt idx="23">
                  <c:v>9672</c:v>
                </c:pt>
                <c:pt idx="24">
                  <c:v>9195</c:v>
                </c:pt>
              </c:numCache>
            </c:numRef>
          </c:val>
          <c:extLst xmlns:c16r2="http://schemas.microsoft.com/office/drawing/2015/06/chart">
            <c:ext xmlns:c16="http://schemas.microsoft.com/office/drawing/2014/chart" uri="{C3380CC4-5D6E-409C-BE32-E72D297353CC}">
              <c16:uniqueId val="{00000001-88E5-4200-9C74-476AFE67FBA0}"/>
            </c:ext>
          </c:extLst>
        </c:ser>
        <c:dLbls>
          <c:dLblPos val="ctr"/>
          <c:showLegendKey val="0"/>
          <c:showVal val="1"/>
          <c:showCatName val="0"/>
          <c:showSerName val="0"/>
          <c:showPercent val="0"/>
          <c:showBubbleSize val="0"/>
        </c:dLbls>
        <c:gapWidth val="150"/>
        <c:axId val="496458496"/>
        <c:axId val="496464480"/>
      </c:barChart>
      <c:lineChart>
        <c:grouping val="standard"/>
        <c:varyColors val="0"/>
        <c:ser>
          <c:idx val="2"/>
          <c:order val="2"/>
          <c:tx>
            <c:strRef>
              <c:f>Sheet2!$P$45</c:f>
              <c:strCache>
                <c:ptCount val="1"/>
                <c:pt idx="0">
                  <c:v>SKP muutus</c:v>
                </c:pt>
              </c:strCache>
            </c:strRef>
          </c:tx>
          <c:spPr>
            <a:ln w="28575" cap="rnd">
              <a:solidFill>
                <a:srgbClr val="FF0000"/>
              </a:solidFill>
              <a:round/>
            </a:ln>
            <a:effectLst/>
          </c:spPr>
          <c:marker>
            <c:symbol val="none"/>
          </c:marker>
          <c:cat>
            <c:numRef>
              <c:f>Sheet2!$M$46:$M$70</c:f>
              <c:numCache>
                <c:formatCode>General</c:formatCode>
                <c:ptCount val="2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pt idx="23">
                  <c:v>2029</c:v>
                </c:pt>
                <c:pt idx="24">
                  <c:v>2030</c:v>
                </c:pt>
              </c:numCache>
            </c:numRef>
          </c:cat>
          <c:val>
            <c:numRef>
              <c:f>Sheet2!$P$46:$P$70</c:f>
              <c:numCache>
                <c:formatCode>General</c:formatCode>
                <c:ptCount val="25"/>
                <c:pt idx="0">
                  <c:v>9.8000000000000007</c:v>
                </c:pt>
                <c:pt idx="1">
                  <c:v>7.2</c:v>
                </c:pt>
                <c:pt idx="2">
                  <c:v>-4.5999999999999996</c:v>
                </c:pt>
                <c:pt idx="3">
                  <c:v>-14.1</c:v>
                </c:pt>
                <c:pt idx="4">
                  <c:v>2.2999999999999998</c:v>
                </c:pt>
                <c:pt idx="5">
                  <c:v>7.2</c:v>
                </c:pt>
                <c:pt idx="6">
                  <c:v>3.2</c:v>
                </c:pt>
                <c:pt idx="7">
                  <c:v>1.3</c:v>
                </c:pt>
                <c:pt idx="8">
                  <c:v>2.8</c:v>
                </c:pt>
                <c:pt idx="9">
                  <c:v>2.2999999999999998</c:v>
                </c:pt>
                <c:pt idx="10">
                  <c:v>3.1</c:v>
                </c:pt>
                <c:pt idx="11">
                  <c:v>5.2</c:v>
                </c:pt>
                <c:pt idx="12">
                  <c:v>4.3</c:v>
                </c:pt>
                <c:pt idx="13">
                  <c:v>4.8</c:v>
                </c:pt>
                <c:pt idx="14">
                  <c:v>-2.6</c:v>
                </c:pt>
              </c:numCache>
            </c:numRef>
          </c:val>
          <c:smooth val="0"/>
          <c:extLst xmlns:c16r2="http://schemas.microsoft.com/office/drawing/2015/06/chart">
            <c:ext xmlns:c16="http://schemas.microsoft.com/office/drawing/2014/chart" uri="{C3380CC4-5D6E-409C-BE32-E72D297353CC}">
              <c16:uniqueId val="{00000004-88E5-4200-9C74-476AFE67FBA0}"/>
            </c:ext>
          </c:extLst>
        </c:ser>
        <c:dLbls>
          <c:showLegendKey val="0"/>
          <c:showVal val="0"/>
          <c:showCatName val="0"/>
          <c:showSerName val="0"/>
          <c:showPercent val="0"/>
          <c:showBubbleSize val="0"/>
        </c:dLbls>
        <c:marker val="1"/>
        <c:smooth val="0"/>
        <c:axId val="496465568"/>
        <c:axId val="496467200"/>
      </c:lineChart>
      <c:catAx>
        <c:axId val="496458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496464480"/>
        <c:crosses val="autoZero"/>
        <c:auto val="1"/>
        <c:lblAlgn val="ctr"/>
        <c:lblOffset val="100"/>
        <c:noMultiLvlLbl val="0"/>
      </c:catAx>
      <c:valAx>
        <c:axId val="496464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t-EE">
                    <a:solidFill>
                      <a:sysClr val="windowText" lastClr="000000"/>
                    </a:solidFill>
                  </a:rPr>
                  <a:t>Ehitusmaavarade mahud tuh m3-tes</a:t>
                </a:r>
                <a:endParaRPr lang="en-US">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t-E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crossAx val="496458496"/>
        <c:crosses val="autoZero"/>
        <c:crossBetween val="between"/>
      </c:valAx>
      <c:valAx>
        <c:axId val="496467200"/>
        <c:scaling>
          <c:orientation val="minMax"/>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t-EE">
                    <a:solidFill>
                      <a:sysClr val="windowText" lastClr="000000"/>
                    </a:solidFill>
                  </a:rPr>
                  <a:t>SKP muutus, %</a:t>
                </a:r>
                <a:endParaRPr lang="en-US">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t-EE"/>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t-EE"/>
          </a:p>
        </c:txPr>
        <c:crossAx val="496465568"/>
        <c:crosses val="max"/>
        <c:crossBetween val="between"/>
      </c:valAx>
      <c:catAx>
        <c:axId val="496465568"/>
        <c:scaling>
          <c:orientation val="minMax"/>
        </c:scaling>
        <c:delete val="1"/>
        <c:axPos val="b"/>
        <c:numFmt formatCode="General" sourceLinked="1"/>
        <c:majorTickMark val="out"/>
        <c:minorTickMark val="none"/>
        <c:tickLblPos val="nextTo"/>
        <c:crossAx val="496467200"/>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t-E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18</xdr:col>
      <xdr:colOff>556097</xdr:colOff>
      <xdr:row>0</xdr:row>
      <xdr:rowOff>148081</xdr:rowOff>
    </xdr:from>
    <xdr:to>
      <xdr:col>31</xdr:col>
      <xdr:colOff>286987</xdr:colOff>
      <xdr:row>20</xdr:row>
      <xdr:rowOff>78237</xdr:rowOff>
    </xdr:to>
    <xdr:graphicFrame macro="">
      <xdr:nvGraphicFramePr>
        <xdr:cNvPr id="2" name="Chart 1">
          <a:extLst>
            <a:ext uri="{FF2B5EF4-FFF2-40B4-BE49-F238E27FC236}">
              <a16:creationId xmlns:a16="http://schemas.microsoft.com/office/drawing/2014/main" xmlns="" id="{A1E9E142-1B7E-45C7-86E1-186ABCC45F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36674</xdr:colOff>
      <xdr:row>21</xdr:row>
      <xdr:rowOff>100242</xdr:rowOff>
    </xdr:from>
    <xdr:to>
      <xdr:col>32</xdr:col>
      <xdr:colOff>363884</xdr:colOff>
      <xdr:row>41</xdr:row>
      <xdr:rowOff>45639</xdr:rowOff>
    </xdr:to>
    <xdr:graphicFrame macro="">
      <xdr:nvGraphicFramePr>
        <xdr:cNvPr id="3" name="Chart 2">
          <a:extLst>
            <a:ext uri="{FF2B5EF4-FFF2-40B4-BE49-F238E27FC236}">
              <a16:creationId xmlns:a16="http://schemas.microsoft.com/office/drawing/2014/main" xmlns="" id="{55C0A0FB-B42A-48C3-9539-52DD3B91F5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540325</xdr:colOff>
      <xdr:row>43</xdr:row>
      <xdr:rowOff>107866</xdr:rowOff>
    </xdr:from>
    <xdr:to>
      <xdr:col>32</xdr:col>
      <xdr:colOff>599703</xdr:colOff>
      <xdr:row>68</xdr:row>
      <xdr:rowOff>96982</xdr:rowOff>
    </xdr:to>
    <xdr:graphicFrame macro="">
      <xdr:nvGraphicFramePr>
        <xdr:cNvPr id="5" name="Chart 4">
          <a:extLst>
            <a:ext uri="{FF2B5EF4-FFF2-40B4-BE49-F238E27FC236}">
              <a16:creationId xmlns:a16="http://schemas.microsoft.com/office/drawing/2014/main" xmlns="" id="{981180B3-C932-4C46-9287-543351CF82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70"/>
  <sheetViews>
    <sheetView tabSelected="1" zoomScale="55" zoomScaleNormal="55" workbookViewId="0">
      <selection activeCell="B28" sqref="B27:B28"/>
    </sheetView>
  </sheetViews>
  <sheetFormatPr defaultRowHeight="15"/>
  <cols>
    <col min="2" max="2" width="70.7109375" bestFit="1" customWidth="1"/>
    <col min="12" max="12" width="9.28515625" bestFit="1" customWidth="1"/>
    <col min="18" max="18" width="20.85546875" bestFit="1" customWidth="1"/>
    <col min="24" max="24" width="17.140625" bestFit="1" customWidth="1"/>
  </cols>
  <sheetData>
    <row r="2" spans="2:37">
      <c r="C2">
        <v>2022</v>
      </c>
      <c r="D2">
        <v>2023</v>
      </c>
      <c r="E2">
        <v>2024</v>
      </c>
      <c r="F2">
        <v>2025</v>
      </c>
      <c r="G2">
        <v>2026</v>
      </c>
      <c r="H2">
        <v>2027</v>
      </c>
      <c r="I2">
        <v>2028</v>
      </c>
      <c r="J2">
        <v>2029</v>
      </c>
      <c r="K2">
        <v>2030</v>
      </c>
      <c r="L2" t="s">
        <v>0</v>
      </c>
    </row>
    <row r="3" spans="2:37">
      <c r="B3" t="s">
        <v>1</v>
      </c>
      <c r="C3">
        <v>4947</v>
      </c>
      <c r="D3">
        <v>4947</v>
      </c>
      <c r="E3">
        <v>4947</v>
      </c>
      <c r="F3">
        <v>4947</v>
      </c>
      <c r="G3">
        <v>5785</v>
      </c>
      <c r="H3">
        <v>5785</v>
      </c>
      <c r="I3">
        <v>5785</v>
      </c>
      <c r="J3">
        <v>5921</v>
      </c>
      <c r="K3">
        <v>5919</v>
      </c>
    </row>
    <row r="4" spans="2:37">
      <c r="B4" t="s">
        <v>2</v>
      </c>
      <c r="C4">
        <v>232</v>
      </c>
      <c r="D4">
        <v>471</v>
      </c>
      <c r="E4">
        <v>499</v>
      </c>
      <c r="F4">
        <v>107</v>
      </c>
    </row>
    <row r="5" spans="2:37">
      <c r="B5" t="s">
        <v>3</v>
      </c>
      <c r="C5">
        <v>100</v>
      </c>
      <c r="D5">
        <v>2640</v>
      </c>
      <c r="E5">
        <v>2640</v>
      </c>
      <c r="F5">
        <v>1915</v>
      </c>
      <c r="G5">
        <v>1955</v>
      </c>
      <c r="H5">
        <v>1955</v>
      </c>
      <c r="I5">
        <v>1955</v>
      </c>
      <c r="J5">
        <v>475</v>
      </c>
    </row>
    <row r="6" spans="2:37">
      <c r="B6" t="s">
        <v>4</v>
      </c>
      <c r="C6">
        <v>387</v>
      </c>
      <c r="D6">
        <v>382</v>
      </c>
      <c r="E6">
        <v>306</v>
      </c>
      <c r="F6">
        <v>284</v>
      </c>
      <c r="G6">
        <v>357</v>
      </c>
      <c r="H6">
        <v>386</v>
      </c>
    </row>
    <row r="7" spans="2:37">
      <c r="B7" t="s">
        <v>5</v>
      </c>
      <c r="C7">
        <v>802</v>
      </c>
      <c r="D7">
        <v>802</v>
      </c>
      <c r="E7">
        <v>802</v>
      </c>
      <c r="F7">
        <v>802</v>
      </c>
      <c r="G7">
        <v>802</v>
      </c>
      <c r="H7">
        <v>802</v>
      </c>
      <c r="I7">
        <v>802</v>
      </c>
      <c r="J7">
        <v>802</v>
      </c>
      <c r="K7">
        <v>802</v>
      </c>
    </row>
    <row r="8" spans="2:37">
      <c r="B8" t="s">
        <v>6</v>
      </c>
      <c r="C8">
        <f>SUM(C3:C7)-C5</f>
        <v>6368</v>
      </c>
      <c r="D8">
        <f>SUM(D3:D7)-D5</f>
        <v>6602</v>
      </c>
      <c r="E8">
        <f>SUM(E3:E7)-E5</f>
        <v>6554</v>
      </c>
      <c r="F8">
        <f>SUM(F3:F7)-F5</f>
        <v>6140</v>
      </c>
      <c r="G8">
        <f t="shared" ref="G8" si="0">SUM(G3:G7)-G5</f>
        <v>6944</v>
      </c>
      <c r="H8">
        <f>SUM(H3:H7)-H5</f>
        <v>6973</v>
      </c>
      <c r="I8">
        <f>SUM(I3:I7)-I5</f>
        <v>6587</v>
      </c>
      <c r="J8">
        <f>SUM(J3:J7)-J5</f>
        <v>6723</v>
      </c>
      <c r="K8">
        <f>SUM(K3:K7)-K5</f>
        <v>6721</v>
      </c>
      <c r="L8">
        <f>AVERAGE(C8:K8)</f>
        <v>6623.5555555555557</v>
      </c>
      <c r="V8" s="1"/>
      <c r="W8" s="1"/>
      <c r="X8" s="1"/>
      <c r="Y8" s="1"/>
      <c r="Z8" s="1"/>
      <c r="AA8" s="1"/>
      <c r="AB8" s="1"/>
      <c r="AC8" s="1"/>
      <c r="AD8" s="1"/>
      <c r="AE8" s="1"/>
      <c r="AF8" s="1"/>
      <c r="AG8" s="1"/>
      <c r="AH8" s="1"/>
      <c r="AI8" s="1"/>
      <c r="AJ8" s="1"/>
      <c r="AK8" s="1"/>
    </row>
    <row r="9" spans="2:37">
      <c r="B9" t="s">
        <v>7</v>
      </c>
      <c r="C9">
        <v>2474</v>
      </c>
      <c r="D9">
        <v>2474</v>
      </c>
      <c r="E9">
        <v>2474</v>
      </c>
      <c r="F9">
        <v>2474</v>
      </c>
      <c r="G9">
        <v>2474</v>
      </c>
      <c r="H9">
        <v>2474</v>
      </c>
      <c r="I9">
        <v>2474</v>
      </c>
      <c r="J9">
        <v>2474</v>
      </c>
      <c r="K9">
        <v>2474</v>
      </c>
      <c r="V9" s="1"/>
    </row>
    <row r="10" spans="2:37">
      <c r="B10" t="s">
        <v>8</v>
      </c>
      <c r="C10">
        <f>SUM(C5,C8:C9)</f>
        <v>8942</v>
      </c>
      <c r="D10">
        <f t="shared" ref="D10:K10" si="1">SUM(D5,D8:D9)</f>
        <v>11716</v>
      </c>
      <c r="E10">
        <f t="shared" si="1"/>
        <v>11668</v>
      </c>
      <c r="F10">
        <f t="shared" si="1"/>
        <v>10529</v>
      </c>
      <c r="G10">
        <f t="shared" si="1"/>
        <v>11373</v>
      </c>
      <c r="H10">
        <f t="shared" si="1"/>
        <v>11402</v>
      </c>
      <c r="I10">
        <f t="shared" si="1"/>
        <v>11016</v>
      </c>
      <c r="J10">
        <f t="shared" si="1"/>
        <v>9672</v>
      </c>
      <c r="K10">
        <f t="shared" si="1"/>
        <v>9195</v>
      </c>
      <c r="V10" s="1"/>
    </row>
    <row r="11" spans="2:37">
      <c r="V11" s="1"/>
    </row>
    <row r="12" spans="2:37">
      <c r="B12" t="s">
        <v>9</v>
      </c>
      <c r="V12" s="1"/>
    </row>
    <row r="13" spans="2:37">
      <c r="B13">
        <f>R34-L8</f>
        <v>2474.0444444444447</v>
      </c>
      <c r="V13" s="1"/>
    </row>
    <row r="14" spans="2:37">
      <c r="V14" s="1"/>
    </row>
    <row r="15" spans="2:37" ht="120">
      <c r="B15" s="2" t="s">
        <v>10</v>
      </c>
      <c r="V15" s="1"/>
    </row>
    <row r="16" spans="2:37">
      <c r="V16" s="1"/>
    </row>
    <row r="17" spans="2:39">
      <c r="V17" s="1"/>
    </row>
    <row r="18" spans="2:39">
      <c r="V18" s="1"/>
    </row>
    <row r="19" spans="2:39">
      <c r="V19" s="1"/>
    </row>
    <row r="20" spans="2:39">
      <c r="V20" s="1"/>
    </row>
    <row r="21" spans="2:39">
      <c r="V21" s="1"/>
    </row>
    <row r="22" spans="2:39">
      <c r="V22" s="1"/>
      <c r="Y22" s="1"/>
      <c r="Z22" s="1"/>
      <c r="AA22" s="1"/>
      <c r="AB22" s="1"/>
      <c r="AC22" s="1"/>
      <c r="AD22" s="1"/>
      <c r="AE22" s="1"/>
      <c r="AF22" s="1"/>
      <c r="AG22" s="1"/>
      <c r="AH22" s="1"/>
      <c r="AI22" s="1"/>
      <c r="AJ22" s="1"/>
      <c r="AK22" s="1"/>
      <c r="AL22" s="1"/>
      <c r="AM22" s="1"/>
    </row>
    <row r="25" spans="2:39">
      <c r="C25">
        <v>2006</v>
      </c>
      <c r="D25">
        <v>2007</v>
      </c>
      <c r="E25">
        <v>2008</v>
      </c>
      <c r="F25">
        <v>2009</v>
      </c>
      <c r="G25">
        <v>2010</v>
      </c>
      <c r="H25">
        <v>2011</v>
      </c>
      <c r="I25">
        <v>2012</v>
      </c>
      <c r="J25">
        <v>2013</v>
      </c>
      <c r="K25">
        <v>2014</v>
      </c>
      <c r="L25">
        <v>2015</v>
      </c>
      <c r="M25">
        <v>2016</v>
      </c>
      <c r="N25">
        <v>2017</v>
      </c>
      <c r="O25">
        <v>2018</v>
      </c>
      <c r="P25">
        <v>2019</v>
      </c>
      <c r="Q25">
        <v>2020</v>
      </c>
      <c r="R25" t="s">
        <v>11</v>
      </c>
    </row>
    <row r="26" spans="2:39">
      <c r="B26" t="s">
        <v>12</v>
      </c>
      <c r="C26">
        <v>2344</v>
      </c>
      <c r="D26">
        <v>2739</v>
      </c>
      <c r="E26">
        <v>2585</v>
      </c>
      <c r="F26">
        <v>1788</v>
      </c>
      <c r="G26">
        <v>1172</v>
      </c>
      <c r="H26">
        <v>1598</v>
      </c>
      <c r="I26">
        <v>1610</v>
      </c>
      <c r="J26">
        <v>1829</v>
      </c>
      <c r="K26">
        <v>1519</v>
      </c>
      <c r="L26">
        <v>1627</v>
      </c>
      <c r="M26">
        <v>1795</v>
      </c>
      <c r="N26">
        <v>1992</v>
      </c>
      <c r="O26">
        <v>1885</v>
      </c>
      <c r="P26">
        <v>1786</v>
      </c>
      <c r="Q26">
        <v>1825</v>
      </c>
    </row>
    <row r="27" spans="2:39">
      <c r="B27" t="s">
        <v>13</v>
      </c>
      <c r="C27">
        <v>378</v>
      </c>
      <c r="D27">
        <v>433</v>
      </c>
      <c r="E27">
        <v>525</v>
      </c>
      <c r="F27">
        <v>389</v>
      </c>
      <c r="G27">
        <v>390</v>
      </c>
      <c r="H27">
        <v>440</v>
      </c>
      <c r="I27">
        <v>527</v>
      </c>
      <c r="J27">
        <v>503</v>
      </c>
      <c r="K27">
        <v>413</v>
      </c>
      <c r="L27">
        <v>545</v>
      </c>
      <c r="M27">
        <v>528</v>
      </c>
      <c r="N27">
        <v>725</v>
      </c>
      <c r="O27">
        <v>628</v>
      </c>
      <c r="P27">
        <v>691</v>
      </c>
      <c r="Q27">
        <v>676</v>
      </c>
    </row>
    <row r="28" spans="2:39">
      <c r="B28" t="s">
        <v>14</v>
      </c>
      <c r="C28">
        <v>0</v>
      </c>
      <c r="D28">
        <v>0</v>
      </c>
      <c r="E28">
        <v>0</v>
      </c>
      <c r="F28">
        <v>65</v>
      </c>
      <c r="G28">
        <v>5</v>
      </c>
      <c r="H28">
        <v>0</v>
      </c>
      <c r="I28">
        <v>3</v>
      </c>
      <c r="J28">
        <v>0</v>
      </c>
      <c r="K28">
        <v>10</v>
      </c>
      <c r="L28">
        <v>8</v>
      </c>
      <c r="M28">
        <v>2</v>
      </c>
      <c r="N28">
        <v>8</v>
      </c>
      <c r="O28">
        <v>36</v>
      </c>
      <c r="P28">
        <v>9</v>
      </c>
      <c r="Q28">
        <v>142</v>
      </c>
    </row>
    <row r="29" spans="2:39">
      <c r="B29" t="s">
        <v>15</v>
      </c>
      <c r="C29">
        <v>1265</v>
      </c>
      <c r="D29">
        <v>1836</v>
      </c>
      <c r="E29">
        <v>1952</v>
      </c>
      <c r="F29">
        <v>1886</v>
      </c>
      <c r="G29">
        <v>1431</v>
      </c>
      <c r="H29">
        <v>1433</v>
      </c>
      <c r="I29">
        <v>1528</v>
      </c>
      <c r="J29">
        <v>1556</v>
      </c>
      <c r="K29">
        <v>1695</v>
      </c>
      <c r="L29">
        <v>1345</v>
      </c>
      <c r="M29">
        <v>1345</v>
      </c>
      <c r="N29">
        <v>1534</v>
      </c>
      <c r="O29">
        <v>2361</v>
      </c>
      <c r="P29">
        <v>1781</v>
      </c>
      <c r="Q29">
        <v>1851</v>
      </c>
    </row>
    <row r="30" spans="2:39">
      <c r="B30" t="s">
        <v>16</v>
      </c>
      <c r="C30">
        <v>0</v>
      </c>
      <c r="D30">
        <v>0</v>
      </c>
      <c r="E30">
        <v>12</v>
      </c>
      <c r="F30">
        <v>21</v>
      </c>
      <c r="G30">
        <v>4</v>
      </c>
      <c r="H30">
        <v>1</v>
      </c>
      <c r="I30">
        <v>24</v>
      </c>
      <c r="J30">
        <v>24</v>
      </c>
      <c r="K30">
        <v>35</v>
      </c>
      <c r="L30">
        <v>15</v>
      </c>
      <c r="M30">
        <v>39</v>
      </c>
      <c r="N30">
        <v>18</v>
      </c>
      <c r="O30">
        <v>22</v>
      </c>
      <c r="P30">
        <v>85</v>
      </c>
      <c r="Q30">
        <v>35</v>
      </c>
    </row>
    <row r="31" spans="2:39">
      <c r="B31" t="s">
        <v>17</v>
      </c>
      <c r="C31">
        <v>210</v>
      </c>
      <c r="D31">
        <v>183</v>
      </c>
      <c r="E31">
        <v>388</v>
      </c>
      <c r="F31">
        <v>628</v>
      </c>
      <c r="G31">
        <v>1110</v>
      </c>
      <c r="H31">
        <v>907</v>
      </c>
      <c r="I31">
        <v>1244</v>
      </c>
      <c r="J31">
        <v>1337</v>
      </c>
      <c r="K31">
        <v>873</v>
      </c>
      <c r="L31">
        <v>1064</v>
      </c>
      <c r="M31">
        <v>1132</v>
      </c>
      <c r="N31">
        <v>1810</v>
      </c>
      <c r="O31">
        <v>1857</v>
      </c>
      <c r="P31">
        <v>1918</v>
      </c>
      <c r="Q31">
        <v>2508</v>
      </c>
    </row>
    <row r="32" spans="2:39">
      <c r="B32" t="s">
        <v>18</v>
      </c>
      <c r="C32">
        <v>2949</v>
      </c>
      <c r="D32">
        <v>3399</v>
      </c>
      <c r="E32">
        <v>2758</v>
      </c>
      <c r="F32">
        <v>2556</v>
      </c>
      <c r="G32">
        <v>1803</v>
      </c>
      <c r="H32">
        <v>2401</v>
      </c>
      <c r="I32">
        <v>2421</v>
      </c>
      <c r="J32">
        <v>2999</v>
      </c>
      <c r="K32">
        <v>2619</v>
      </c>
      <c r="L32">
        <v>2389</v>
      </c>
      <c r="M32">
        <v>2934</v>
      </c>
      <c r="N32">
        <v>2932</v>
      </c>
      <c r="O32">
        <v>2889</v>
      </c>
      <c r="P32">
        <v>2874</v>
      </c>
      <c r="Q32">
        <v>2835</v>
      </c>
    </row>
    <row r="33" spans="2:18">
      <c r="B33" t="s">
        <v>19</v>
      </c>
      <c r="C33" s="1">
        <v>9.8000000000000007</v>
      </c>
      <c r="D33" s="1">
        <v>7.2</v>
      </c>
      <c r="E33" s="1">
        <v>-4.5999999999999996</v>
      </c>
      <c r="F33" s="1">
        <v>-14.1</v>
      </c>
      <c r="G33" s="1">
        <v>2.2999999999999998</v>
      </c>
      <c r="H33" s="1">
        <v>7.2</v>
      </c>
      <c r="I33" s="1">
        <v>3.2</v>
      </c>
      <c r="J33" s="1">
        <v>1.3</v>
      </c>
      <c r="K33" s="1">
        <v>2.8</v>
      </c>
      <c r="L33" s="1">
        <v>2.2999999999999998</v>
      </c>
      <c r="M33" s="1">
        <v>3.1</v>
      </c>
      <c r="N33" s="1">
        <v>5.2</v>
      </c>
      <c r="O33" s="1">
        <v>4.3</v>
      </c>
      <c r="P33" s="1">
        <v>4.8</v>
      </c>
      <c r="Q33" s="1">
        <v>-2.6</v>
      </c>
    </row>
    <row r="34" spans="2:18">
      <c r="B34" t="s">
        <v>8</v>
      </c>
      <c r="C34">
        <v>7146</v>
      </c>
      <c r="D34">
        <v>8590</v>
      </c>
      <c r="E34">
        <v>8220</v>
      </c>
      <c r="F34">
        <v>7333</v>
      </c>
      <c r="G34">
        <v>5915</v>
      </c>
      <c r="H34">
        <v>6780</v>
      </c>
      <c r="I34">
        <v>7357</v>
      </c>
      <c r="J34">
        <v>8248</v>
      </c>
      <c r="K34">
        <v>7164</v>
      </c>
      <c r="L34">
        <v>6993</v>
      </c>
      <c r="M34">
        <v>7775</v>
      </c>
      <c r="N34">
        <v>9019</v>
      </c>
      <c r="O34">
        <v>9678</v>
      </c>
      <c r="P34">
        <v>9144</v>
      </c>
      <c r="Q34">
        <v>9872</v>
      </c>
      <c r="R34">
        <f>AVERAGE(M34:Q34)</f>
        <v>9097.6</v>
      </c>
    </row>
    <row r="45" spans="2:18">
      <c r="M45" t="s">
        <v>20</v>
      </c>
      <c r="N45" t="s">
        <v>21</v>
      </c>
      <c r="O45" t="s">
        <v>22</v>
      </c>
      <c r="P45" t="s">
        <v>19</v>
      </c>
    </row>
    <row r="46" spans="2:18">
      <c r="M46">
        <v>2006</v>
      </c>
      <c r="N46">
        <v>7146</v>
      </c>
      <c r="P46" s="1">
        <v>9.8000000000000007</v>
      </c>
    </row>
    <row r="47" spans="2:18">
      <c r="M47">
        <v>2007</v>
      </c>
      <c r="N47">
        <v>8590</v>
      </c>
      <c r="P47" s="1">
        <v>7.2</v>
      </c>
    </row>
    <row r="48" spans="2:18">
      <c r="M48">
        <v>2008</v>
      </c>
      <c r="N48">
        <v>8220</v>
      </c>
      <c r="P48" s="1">
        <v>-4.5999999999999996</v>
      </c>
    </row>
    <row r="49" spans="13:17">
      <c r="M49">
        <v>2009</v>
      </c>
      <c r="N49">
        <v>7333</v>
      </c>
      <c r="P49" s="1">
        <v>-14.1</v>
      </c>
    </row>
    <row r="50" spans="13:17">
      <c r="M50">
        <v>2010</v>
      </c>
      <c r="N50">
        <v>5915</v>
      </c>
      <c r="P50" s="1">
        <v>2.2999999999999998</v>
      </c>
    </row>
    <row r="51" spans="13:17">
      <c r="M51">
        <v>2011</v>
      </c>
      <c r="N51">
        <v>6780</v>
      </c>
      <c r="P51" s="1">
        <v>7.2</v>
      </c>
    </row>
    <row r="52" spans="13:17">
      <c r="M52">
        <v>2012</v>
      </c>
      <c r="N52">
        <v>7357</v>
      </c>
      <c r="P52" s="1">
        <v>3.2</v>
      </c>
    </row>
    <row r="53" spans="13:17">
      <c r="M53">
        <v>2013</v>
      </c>
      <c r="N53">
        <v>8248</v>
      </c>
      <c r="P53" s="1">
        <v>1.3</v>
      </c>
    </row>
    <row r="54" spans="13:17">
      <c r="M54">
        <v>2014</v>
      </c>
      <c r="N54">
        <v>7164</v>
      </c>
      <c r="P54" s="1">
        <v>2.8</v>
      </c>
    </row>
    <row r="55" spans="13:17">
      <c r="M55">
        <v>2015</v>
      </c>
      <c r="N55">
        <v>6993</v>
      </c>
      <c r="P55" s="1">
        <v>2.2999999999999998</v>
      </c>
    </row>
    <row r="56" spans="13:17">
      <c r="M56">
        <v>2016</v>
      </c>
      <c r="N56">
        <v>7775</v>
      </c>
      <c r="P56" s="1">
        <v>3.1</v>
      </c>
    </row>
    <row r="57" spans="13:17">
      <c r="M57">
        <v>2017</v>
      </c>
      <c r="N57">
        <v>9019</v>
      </c>
      <c r="P57" s="1">
        <v>5.2</v>
      </c>
    </row>
    <row r="58" spans="13:17">
      <c r="M58">
        <v>2018</v>
      </c>
      <c r="N58">
        <v>9678</v>
      </c>
      <c r="P58" s="1">
        <v>4.3</v>
      </c>
    </row>
    <row r="59" spans="13:17">
      <c r="M59">
        <v>2019</v>
      </c>
      <c r="N59">
        <v>9144</v>
      </c>
      <c r="P59" s="1">
        <v>4.8</v>
      </c>
    </row>
    <row r="60" spans="13:17">
      <c r="M60">
        <v>2020</v>
      </c>
      <c r="N60">
        <v>9872</v>
      </c>
      <c r="P60" s="1">
        <v>-2.6</v>
      </c>
    </row>
    <row r="61" spans="13:17">
      <c r="M61">
        <v>2021</v>
      </c>
      <c r="O61">
        <f>AVERAGE(N60, O62)</f>
        <v>9407</v>
      </c>
      <c r="Q61" s="1"/>
    </row>
    <row r="62" spans="13:17">
      <c r="M62">
        <v>2022</v>
      </c>
      <c r="O62">
        <v>8942</v>
      </c>
      <c r="P62" s="1"/>
    </row>
    <row r="63" spans="13:17">
      <c r="M63">
        <v>2023</v>
      </c>
      <c r="O63">
        <v>11716</v>
      </c>
    </row>
    <row r="64" spans="13:17">
      <c r="M64">
        <v>2024</v>
      </c>
      <c r="O64">
        <v>11668</v>
      </c>
    </row>
    <row r="65" spans="8:18">
      <c r="H65" s="1"/>
      <c r="I65" s="1"/>
      <c r="J65" s="1"/>
      <c r="K65" s="1"/>
      <c r="L65" s="1"/>
      <c r="M65">
        <v>2025</v>
      </c>
      <c r="O65">
        <v>10529</v>
      </c>
      <c r="R65" s="1"/>
    </row>
    <row r="66" spans="8:18">
      <c r="M66">
        <v>2026</v>
      </c>
      <c r="O66">
        <v>11373</v>
      </c>
    </row>
    <row r="67" spans="8:18">
      <c r="M67">
        <v>2027</v>
      </c>
      <c r="O67">
        <v>11402</v>
      </c>
    </row>
    <row r="68" spans="8:18">
      <c r="M68">
        <v>2028</v>
      </c>
      <c r="O68">
        <v>11016</v>
      </c>
    </row>
    <row r="69" spans="8:18">
      <c r="M69">
        <v>2029</v>
      </c>
      <c r="O69">
        <v>9672</v>
      </c>
    </row>
    <row r="70" spans="8:18">
      <c r="M70">
        <v>2030</v>
      </c>
      <c r="O70">
        <v>9195</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Sheet2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RasmusK</dc:creator>
  <cp:keywords/>
  <dc:description/>
  <cp:lastModifiedBy>Kaur Kõue</cp:lastModifiedBy>
  <cp:revision/>
  <dcterms:created xsi:type="dcterms:W3CDTF">2015-06-05T18:17:20Z</dcterms:created>
  <dcterms:modified xsi:type="dcterms:W3CDTF">2022-03-28T08:25:38Z</dcterms:modified>
  <cp:category/>
  <cp:contentStatus/>
</cp:coreProperties>
</file>